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9"/>
  <workbookPr/>
  <mc:AlternateContent xmlns:mc="http://schemas.openxmlformats.org/markup-compatibility/2006">
    <mc:Choice Requires="x15">
      <x15ac:absPath xmlns:x15ac="http://schemas.microsoft.com/office/spreadsheetml/2010/11/ac" url="/Users/HildeKirkvold/Documents/Pilegrimsfellesskapet St Olav/PSO - Årsmøte/Årsmøte PSO 2019/Dokumenter etter møtet/"/>
    </mc:Choice>
  </mc:AlternateContent>
  <xr:revisionPtr revIDLastSave="0" documentId="13_ncr:1_{B3B759CD-D292-4E45-BD8B-92BE96E6C8DE}" xr6:coauthVersionLast="43" xr6:coauthVersionMax="43" xr10:uidLastSave="{00000000-0000-0000-0000-000000000000}"/>
  <bookViews>
    <workbookView xWindow="0" yWindow="460" windowWidth="28800" windowHeight="16500" tabRatio="500" xr2:uid="{00000000-000D-0000-FFFF-FFFF00000000}"/>
  </bookViews>
  <sheets>
    <sheet name="Forslag budsjett 2019" sheetId="2" r:id="rId1"/>
    <sheet name="Ark2" sheetId="3" r:id="rId2"/>
    <sheet name="Ark3" sheetId="4" r:id="rId3"/>
  </sheets>
  <definedNames>
    <definedName name="_xlnm.Print_Area" localSheetId="1">'Ark2'!$A$1:$G$37</definedName>
    <definedName name="_xlnm.Print_Area" localSheetId="0">'Forslag budsjett 2019'!$A$1:$I$40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32" i="2" l="1"/>
  <c r="G32" i="2"/>
  <c r="H17" i="2"/>
  <c r="H32" i="2" l="1"/>
  <c r="B23" i="2"/>
  <c r="C13" i="2"/>
  <c r="C23" i="2" s="1"/>
  <c r="I37" i="2"/>
  <c r="D23" i="2"/>
  <c r="H35" i="2" l="1"/>
  <c r="H37" i="2" s="1"/>
</calcChain>
</file>

<file path=xl/sharedStrings.xml><?xml version="1.0" encoding="utf-8"?>
<sst xmlns="http://schemas.openxmlformats.org/spreadsheetml/2006/main" count="64" uniqueCount="60">
  <si>
    <t>Budsjett</t>
  </si>
  <si>
    <t>Pilegrimspass</t>
  </si>
  <si>
    <t>Støtte til porto medl.bladet</t>
  </si>
  <si>
    <t>Støtte/Gaver</t>
  </si>
  <si>
    <t>Inntekter årsmøte</t>
  </si>
  <si>
    <t>Norsk Tipping (grasrotandel)</t>
  </si>
  <si>
    <t>Renteinntekter</t>
  </si>
  <si>
    <t>Sum inntekter</t>
  </si>
  <si>
    <t>Inventar</t>
  </si>
  <si>
    <t>Programvare årlig vedlikehold</t>
  </si>
  <si>
    <t>Utgifter årsmøte</t>
  </si>
  <si>
    <t>Kontorrekvisita</t>
  </si>
  <si>
    <t>Utgifter pilegrimspass</t>
  </si>
  <si>
    <t>Infomateriell og bøker</t>
  </si>
  <si>
    <t>Medlemsblad, trykking</t>
  </si>
  <si>
    <t>Møte, kurs, oppdateringer</t>
  </si>
  <si>
    <t>Datakommunikasjon</t>
  </si>
  <si>
    <t>Porto</t>
  </si>
  <si>
    <t>Porto medlemsbladet</t>
  </si>
  <si>
    <t>Reisekostnader</t>
  </si>
  <si>
    <t>Representasjon</t>
  </si>
  <si>
    <t>Gaver/diverse</t>
  </si>
  <si>
    <t>Bank  kortgebyr</t>
  </si>
  <si>
    <t>Uforutsett</t>
  </si>
  <si>
    <t>Sum utgifter</t>
  </si>
  <si>
    <t>Årsresultat</t>
  </si>
  <si>
    <t>Pilegr.mottaket, div.salg NPG</t>
  </si>
  <si>
    <t>Pilegr.mottaket, div.salg PSO</t>
  </si>
  <si>
    <t>Bevertning</t>
  </si>
  <si>
    <t>Salg NPG utbetaling</t>
  </si>
  <si>
    <t>Styremøter/styrets utgifter</t>
  </si>
  <si>
    <t>Driftsresultat</t>
  </si>
  <si>
    <t xml:space="preserve">Regnskap </t>
  </si>
  <si>
    <t>Kostnader v/pilegr. mottaket</t>
  </si>
  <si>
    <t>Regnskap</t>
  </si>
  <si>
    <t xml:space="preserve">Enkeltpersoner: </t>
  </si>
  <si>
    <t xml:space="preserve">Familier: </t>
  </si>
  <si>
    <t xml:space="preserve">Studenter: </t>
  </si>
  <si>
    <t xml:space="preserve">Organisasjoner/bedrifter: </t>
  </si>
  <si>
    <t xml:space="preserve">Lokale/regionale foreninger: </t>
  </si>
  <si>
    <t xml:space="preserve"> </t>
  </si>
  <si>
    <t>800+150</t>
  </si>
  <si>
    <t>Delfinans medlemsblad fra RPS-ene</t>
  </si>
  <si>
    <t>Honorar regnskap, kasserer</t>
  </si>
  <si>
    <t>Honorar, sekretær, info, kommunikasjon</t>
  </si>
  <si>
    <t>Innkjøp av salgsvarer pilegr.mottaket</t>
  </si>
  <si>
    <t>UTGIFTER</t>
  </si>
  <si>
    <t>Arrangement</t>
  </si>
  <si>
    <t>Medl.bladet løssalg, annnonser</t>
  </si>
  <si>
    <t>Lokalutvalg PSO</t>
  </si>
  <si>
    <t>Kontingent</t>
  </si>
  <si>
    <t>Kontingent + abonnem reg.foreninger</t>
  </si>
  <si>
    <t>BUDSJETT</t>
  </si>
  <si>
    <t>INNTEKTER</t>
  </si>
  <si>
    <t>Budsjett for 2019</t>
  </si>
  <si>
    <t>Kontingent 2020</t>
  </si>
  <si>
    <t>Vedtatt på årsmøtet 30. mars 2019</t>
  </si>
  <si>
    <t>Medlemskontingent for 2020:</t>
  </si>
  <si>
    <t>Årsmøte 30.03 2019</t>
  </si>
  <si>
    <t>PSO årsmøte 2019 – PROTOKOLL med vedlegg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</si>
</sst>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_-;\-* #,##0_-;_-* &quot;-&quot;??_-;_-@_-"/>
    <numFmt numFmtId="165" formatCode="_ [$kr-414]\ * #,##0.00_ ;_ [$kr-414]\ * \-#,##0.00_ ;_ [$kr-414]\ * &quot;-&quot;??_ ;_ @_ "/>
    <numFmt numFmtId="166" formatCode="#,##0_ ;\-#,##0\ "/>
    <numFmt numFmtId="167" formatCode="0;[Red]0"/>
    <numFmt numFmtId="168" formatCode="#,##0;[Red]#,##0"/>
  </numFmts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theme="9" tint="-0.249977111117893"/>
      <name val="Arial"/>
      <family val="2"/>
    </font>
    <font>
      <b/>
      <sz val="12"/>
      <color theme="9" tint="-0.249977111117893"/>
      <name val="Arial"/>
      <family val="2"/>
    </font>
    <font>
      <b/>
      <u/>
      <sz val="12"/>
      <name val="Arial"/>
      <family val="2"/>
    </font>
    <font>
      <b/>
      <u/>
      <sz val="12"/>
      <color theme="1"/>
      <name val="Arial"/>
      <family val="2"/>
    </font>
    <font>
      <b/>
      <u/>
      <sz val="12"/>
      <color rgb="FFFF0000"/>
      <name val="Arial"/>
      <family val="2"/>
    </font>
    <font>
      <u/>
      <sz val="12"/>
      <color theme="1"/>
      <name val="Arial"/>
      <family val="2"/>
    </font>
    <font>
      <b/>
      <sz val="16"/>
      <name val="Arial"/>
      <family val="2"/>
    </font>
    <font>
      <sz val="9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6">
    <xf numFmtId="0" fontId="0" fillId="0" borderId="0" xfId="0"/>
    <xf numFmtId="0" fontId="7" fillId="0" borderId="1" xfId="0" applyFont="1" applyBorder="1"/>
    <xf numFmtId="0" fontId="9" fillId="0" borderId="0" xfId="0" applyFont="1"/>
    <xf numFmtId="0" fontId="9" fillId="0" borderId="0" xfId="0" applyFont="1" applyBorder="1"/>
    <xf numFmtId="0" fontId="6" fillId="0" borderId="0" xfId="0" applyNumberFormat="1" applyFont="1" applyBorder="1" applyAlignment="1"/>
    <xf numFmtId="37" fontId="9" fillId="0" borderId="0" xfId="0" applyNumberFormat="1" applyFont="1" applyBorder="1"/>
    <xf numFmtId="37" fontId="16" fillId="0" borderId="0" xfId="0" applyNumberFormat="1" applyFont="1" applyBorder="1"/>
    <xf numFmtId="0" fontId="10" fillId="0" borderId="0" xfId="0" applyFont="1"/>
    <xf numFmtId="0" fontId="12" fillId="0" borderId="0" xfId="0" applyFont="1" applyBorder="1"/>
    <xf numFmtId="0" fontId="12" fillId="0" borderId="0" xfId="0" applyNumberFormat="1" applyFont="1" applyBorder="1" applyAlignment="1"/>
    <xf numFmtId="0" fontId="11" fillId="0" borderId="0" xfId="0" applyFont="1" applyBorder="1"/>
    <xf numFmtId="0" fontId="11" fillId="0" borderId="0" xfId="0" applyNumberFormat="1" applyFont="1" applyBorder="1" applyAlignment="1"/>
    <xf numFmtId="168" fontId="11" fillId="0" borderId="0" xfId="0" applyNumberFormat="1" applyFont="1" applyBorder="1"/>
    <xf numFmtId="0" fontId="5" fillId="0" borderId="0" xfId="0" applyFont="1" applyBorder="1" applyAlignment="1">
      <alignment horizontal="left"/>
    </xf>
    <xf numFmtId="0" fontId="4" fillId="0" borderId="0" xfId="0" applyFont="1" applyBorder="1"/>
    <xf numFmtId="165" fontId="8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/>
    <xf numFmtId="0" fontId="8" fillId="0" borderId="0" xfId="0" applyNumberFormat="1" applyFont="1" applyBorder="1" applyAlignment="1">
      <alignment horizontal="center"/>
    </xf>
    <xf numFmtId="0" fontId="7" fillId="0" borderId="0" xfId="0" applyFont="1" applyBorder="1"/>
    <xf numFmtId="164" fontId="9" fillId="0" borderId="0" xfId="1" applyNumberFormat="1" applyFont="1" applyBorder="1"/>
    <xf numFmtId="168" fontId="6" fillId="0" borderId="0" xfId="0" applyNumberFormat="1" applyFont="1" applyBorder="1" applyAlignment="1"/>
    <xf numFmtId="164" fontId="9" fillId="0" borderId="0" xfId="1" applyNumberFormat="1" applyFont="1" applyFill="1" applyBorder="1"/>
    <xf numFmtId="37" fontId="9" fillId="0" borderId="0" xfId="0" applyNumberFormat="1" applyFont="1" applyBorder="1" applyAlignment="1"/>
    <xf numFmtId="164" fontId="9" fillId="0" borderId="0" xfId="1" applyNumberFormat="1" applyFont="1" applyFill="1" applyBorder="1" applyAlignment="1"/>
    <xf numFmtId="0" fontId="9" fillId="0" borderId="0" xfId="0" applyFont="1" applyBorder="1" applyAlignment="1"/>
    <xf numFmtId="168" fontId="9" fillId="0" borderId="0" xfId="0" applyNumberFormat="1" applyFont="1" applyBorder="1"/>
    <xf numFmtId="3" fontId="9" fillId="0" borderId="0" xfId="0" applyNumberFormat="1" applyFont="1" applyBorder="1" applyAlignment="1"/>
    <xf numFmtId="164" fontId="9" fillId="0" borderId="0" xfId="0" applyNumberFormat="1" applyFont="1" applyBorder="1"/>
    <xf numFmtId="0" fontId="13" fillId="0" borderId="0" xfId="0" applyFont="1" applyBorder="1"/>
    <xf numFmtId="37" fontId="14" fillId="0" borderId="0" xfId="0" applyNumberFormat="1" applyFont="1" applyBorder="1"/>
    <xf numFmtId="168" fontId="15" fillId="0" borderId="0" xfId="0" applyNumberFormat="1" applyFont="1" applyBorder="1" applyAlignment="1"/>
    <xf numFmtId="0" fontId="8" fillId="0" borderId="0" xfId="0" applyFont="1" applyBorder="1"/>
    <xf numFmtId="164" fontId="13" fillId="0" borderId="0" xfId="1" applyNumberFormat="1" applyFont="1" applyFill="1" applyBorder="1"/>
    <xf numFmtId="0" fontId="7" fillId="0" borderId="0" xfId="0" applyFont="1"/>
    <xf numFmtId="0" fontId="8" fillId="0" borderId="0" xfId="0" applyFont="1"/>
    <xf numFmtId="0" fontId="9" fillId="0" borderId="4" xfId="0" applyFont="1" applyBorder="1"/>
    <xf numFmtId="0" fontId="4" fillId="0" borderId="7" xfId="0" applyFont="1" applyBorder="1" applyAlignment="1">
      <alignment vertical="center"/>
    </xf>
    <xf numFmtId="0" fontId="4" fillId="0" borderId="2" xfId="0" applyFont="1" applyBorder="1" applyAlignment="1"/>
    <xf numFmtId="0" fontId="7" fillId="0" borderId="3" xfId="0" applyFont="1" applyBorder="1" applyAlignment="1"/>
    <xf numFmtId="0" fontId="9" fillId="0" borderId="0" xfId="0" applyFont="1" applyAlignment="1"/>
    <xf numFmtId="0" fontId="13" fillId="0" borderId="3" xfId="0" applyFont="1" applyBorder="1" applyAlignme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49" fontId="4" fillId="0" borderId="3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165" fontId="8" fillId="0" borderId="3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65" fontId="8" fillId="0" borderId="4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6" fillId="0" borderId="9" xfId="0" applyNumberFormat="1" applyFont="1" applyBorder="1" applyAlignment="1">
      <alignment vertical="center"/>
    </xf>
    <xf numFmtId="0" fontId="8" fillId="0" borderId="2" xfId="0" applyNumberFormat="1" applyFont="1" applyBorder="1" applyAlignment="1">
      <alignment horizontal="center" vertical="center"/>
    </xf>
    <xf numFmtId="165" fontId="9" fillId="0" borderId="3" xfId="0" applyNumberFormat="1" applyFont="1" applyBorder="1" applyAlignment="1">
      <alignment vertical="center"/>
    </xf>
    <xf numFmtId="167" fontId="7" fillId="0" borderId="5" xfId="0" applyNumberFormat="1" applyFont="1" applyBorder="1" applyAlignment="1">
      <alignment vertical="center"/>
    </xf>
    <xf numFmtId="37" fontId="9" fillId="0" borderId="3" xfId="0" applyNumberFormat="1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7" fillId="0" borderId="3" xfId="0" applyNumberFormat="1" applyFont="1" applyBorder="1" applyAlignment="1">
      <alignment vertical="center"/>
    </xf>
    <xf numFmtId="168" fontId="7" fillId="0" borderId="5" xfId="0" applyNumberFormat="1" applyFont="1" applyBorder="1" applyAlignment="1">
      <alignment vertical="center"/>
    </xf>
    <xf numFmtId="0" fontId="7" fillId="0" borderId="7" xfId="0" applyFont="1" applyBorder="1" applyAlignment="1">
      <alignment vertical="center"/>
    </xf>
    <xf numFmtId="164" fontId="9" fillId="0" borderId="3" xfId="1" applyNumberFormat="1" applyFont="1" applyBorder="1" applyAlignment="1">
      <alignment vertical="center"/>
    </xf>
    <xf numFmtId="168" fontId="7" fillId="0" borderId="3" xfId="0" applyNumberFormat="1" applyFont="1" applyBorder="1" applyAlignment="1">
      <alignment vertical="center"/>
    </xf>
    <xf numFmtId="0" fontId="7" fillId="0" borderId="8" xfId="0" applyFont="1" applyBorder="1" applyAlignment="1">
      <alignment vertical="center"/>
    </xf>
    <xf numFmtId="164" fontId="9" fillId="0" borderId="3" xfId="1" applyNumberFormat="1" applyFont="1" applyFill="1" applyBorder="1" applyAlignment="1">
      <alignment vertical="center"/>
    </xf>
    <xf numFmtId="37" fontId="9" fillId="0" borderId="1" xfId="0" applyNumberFormat="1" applyFont="1" applyBorder="1" applyAlignment="1">
      <alignment vertical="center"/>
    </xf>
    <xf numFmtId="37" fontId="9" fillId="0" borderId="5" xfId="0" applyNumberFormat="1" applyFont="1" applyBorder="1" applyAlignment="1">
      <alignment vertical="center"/>
    </xf>
    <xf numFmtId="168" fontId="7" fillId="0" borderId="5" xfId="0" applyNumberFormat="1" applyFont="1" applyFill="1" applyBorder="1" applyAlignment="1">
      <alignment vertical="center"/>
    </xf>
    <xf numFmtId="3" fontId="9" fillId="0" borderId="3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7" fontId="10" fillId="0" borderId="3" xfId="0" applyNumberFormat="1" applyFont="1" applyBorder="1" applyAlignment="1">
      <alignment vertical="center"/>
    </xf>
    <xf numFmtId="0" fontId="7" fillId="0" borderId="5" xfId="0" applyFont="1" applyBorder="1" applyAlignment="1">
      <alignment vertical="center"/>
    </xf>
    <xf numFmtId="37" fontId="13" fillId="0" borderId="3" xfId="0" applyNumberFormat="1" applyFont="1" applyBorder="1" applyAlignment="1">
      <alignment vertical="center"/>
    </xf>
    <xf numFmtId="166" fontId="13" fillId="0" borderId="1" xfId="0" applyNumberFormat="1" applyFont="1" applyBorder="1" applyAlignment="1">
      <alignment vertical="center"/>
    </xf>
    <xf numFmtId="0" fontId="6" fillId="0" borderId="2" xfId="0" applyNumberFormat="1" applyFont="1" applyBorder="1" applyAlignment="1">
      <alignment vertical="center"/>
    </xf>
    <xf numFmtId="0" fontId="6" fillId="0" borderId="0" xfId="0" applyNumberFormat="1" applyFont="1" applyBorder="1" applyAlignment="1">
      <alignment vertical="center"/>
    </xf>
    <xf numFmtId="165" fontId="6" fillId="0" borderId="0" xfId="0" applyNumberFormat="1" applyFont="1" applyAlignment="1">
      <alignment vertical="center"/>
    </xf>
    <xf numFmtId="165" fontId="7" fillId="0" borderId="0" xfId="0" applyNumberFormat="1" applyFont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37" fontId="14" fillId="0" borderId="3" xfId="0" applyNumberFormat="1" applyFont="1" applyBorder="1" applyAlignment="1">
      <alignment vertical="center"/>
    </xf>
    <xf numFmtId="168" fontId="13" fillId="0" borderId="3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37" fontId="9" fillId="0" borderId="0" xfId="0" applyNumberFormat="1" applyFont="1" applyBorder="1" applyAlignment="1">
      <alignment vertical="center"/>
    </xf>
    <xf numFmtId="37" fontId="16" fillId="0" borderId="0" xfId="0" applyNumberFormat="1" applyFont="1" applyBorder="1" applyAlignment="1">
      <alignment vertical="center"/>
    </xf>
    <xf numFmtId="164" fontId="13" fillId="0" borderId="3" xfId="1" applyNumberFormat="1" applyFont="1" applyFill="1" applyBorder="1" applyAlignment="1">
      <alignment vertical="center"/>
    </xf>
    <xf numFmtId="168" fontId="4" fillId="0" borderId="3" xfId="0" applyNumberFormat="1" applyFont="1" applyBorder="1" applyAlignment="1">
      <alignment vertical="center"/>
    </xf>
    <xf numFmtId="0" fontId="17" fillId="0" borderId="0" xfId="0" applyFont="1" applyAlignment="1">
      <alignment horizontal="left"/>
    </xf>
    <xf numFmtId="168" fontId="17" fillId="0" borderId="0" xfId="0" applyNumberFormat="1" applyFont="1" applyBorder="1" applyAlignment="1"/>
    <xf numFmtId="0" fontId="18" fillId="0" borderId="0" xfId="0" applyFont="1"/>
    <xf numFmtId="0" fontId="13" fillId="0" borderId="0" xfId="0" applyFont="1" applyBorder="1" applyAlignment="1">
      <alignment vertical="center"/>
    </xf>
    <xf numFmtId="164" fontId="13" fillId="0" borderId="0" xfId="1" applyNumberFormat="1" applyFont="1" applyFill="1" applyBorder="1" applyAlignment="1">
      <alignment vertical="center"/>
    </xf>
    <xf numFmtId="168" fontId="4" fillId="0" borderId="0" xfId="0" applyNumberFormat="1" applyFont="1" applyBorder="1" applyAlignment="1">
      <alignment vertical="center"/>
    </xf>
  </cellXfs>
  <cellStyles count="4">
    <cellStyle name="Benyttet hyperkobling" xfId="3" builtinId="9" hidden="1"/>
    <cellStyle name="Hyperkobling" xfId="2" builtinId="8" hidden="1"/>
    <cellStyle name="Komma" xfId="1" builtinId="3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view="pageBreakPreview" zoomScale="90" zoomScaleNormal="100" zoomScaleSheetLayoutView="90" workbookViewId="0">
      <selection activeCell="D38" sqref="D38"/>
    </sheetView>
  </sheetViews>
  <sheetFormatPr baseColWidth="10" defaultColWidth="11" defaultRowHeight="16" x14ac:dyDescent="0.2"/>
  <cols>
    <col min="1" max="1" width="39.1640625" style="2" customWidth="1"/>
    <col min="2" max="2" width="11" style="2"/>
    <col min="3" max="3" width="12.5" style="2" customWidth="1"/>
    <col min="4" max="4" width="14" style="33" customWidth="1"/>
    <col min="5" max="5" width="3.1640625" style="3" customWidth="1"/>
    <col min="6" max="6" width="37.1640625" style="2" customWidth="1"/>
    <col min="7" max="7" width="11.6640625" style="2" customWidth="1"/>
    <col min="8" max="8" width="12.33203125" style="2" customWidth="1"/>
    <col min="9" max="9" width="15.6640625" style="33" customWidth="1"/>
    <col min="10" max="16384" width="11" style="2"/>
  </cols>
  <sheetData>
    <row r="1" spans="1:9" x14ac:dyDescent="0.2">
      <c r="A1" s="34"/>
    </row>
    <row r="2" spans="1:9" ht="20" x14ac:dyDescent="0.2">
      <c r="A2" s="90" t="s">
        <v>54</v>
      </c>
    </row>
    <row r="3" spans="1:9" ht="20" x14ac:dyDescent="0.2">
      <c r="A3" s="91" t="s">
        <v>55</v>
      </c>
    </row>
    <row r="4" spans="1:9" x14ac:dyDescent="0.2">
      <c r="A4" s="18" t="s">
        <v>56</v>
      </c>
    </row>
    <row r="5" spans="1:9" x14ac:dyDescent="0.2">
      <c r="A5" s="35"/>
      <c r="B5" s="47" t="s">
        <v>0</v>
      </c>
      <c r="C5" s="47" t="s">
        <v>34</v>
      </c>
      <c r="D5" s="48" t="s">
        <v>52</v>
      </c>
      <c r="E5" s="49"/>
      <c r="F5" s="50"/>
      <c r="G5" s="51" t="s">
        <v>0</v>
      </c>
      <c r="H5" s="51" t="s">
        <v>32</v>
      </c>
      <c r="I5" s="48" t="s">
        <v>52</v>
      </c>
    </row>
    <row r="6" spans="1:9" x14ac:dyDescent="0.2">
      <c r="A6" s="1"/>
      <c r="B6" s="52">
        <v>2018</v>
      </c>
      <c r="C6" s="52">
        <v>2018</v>
      </c>
      <c r="D6" s="48">
        <v>2019</v>
      </c>
      <c r="E6" s="53"/>
      <c r="F6" s="36" t="s">
        <v>40</v>
      </c>
      <c r="G6" s="54">
        <v>2018</v>
      </c>
      <c r="H6" s="54">
        <v>2018</v>
      </c>
      <c r="I6" s="48">
        <v>2019</v>
      </c>
    </row>
    <row r="7" spans="1:9" x14ac:dyDescent="0.2">
      <c r="A7" s="37" t="s">
        <v>53</v>
      </c>
      <c r="B7" s="55"/>
      <c r="C7" s="55"/>
      <c r="D7" s="56"/>
      <c r="E7" s="53"/>
      <c r="F7" s="36" t="s">
        <v>46</v>
      </c>
      <c r="G7" s="57"/>
      <c r="H7" s="58"/>
      <c r="I7" s="59"/>
    </row>
    <row r="8" spans="1:9" x14ac:dyDescent="0.2">
      <c r="A8" s="38" t="s">
        <v>50</v>
      </c>
      <c r="B8" s="57">
        <v>40000</v>
      </c>
      <c r="C8" s="57">
        <v>34150</v>
      </c>
      <c r="D8" s="60">
        <v>45000</v>
      </c>
      <c r="E8" s="53"/>
      <c r="F8" s="61" t="s">
        <v>8</v>
      </c>
      <c r="G8" s="57"/>
      <c r="H8" s="62">
        <v>0</v>
      </c>
      <c r="I8" s="63"/>
    </row>
    <row r="9" spans="1:9" x14ac:dyDescent="0.2">
      <c r="A9" s="38" t="s">
        <v>51</v>
      </c>
      <c r="B9" s="57">
        <v>30000</v>
      </c>
      <c r="C9" s="57">
        <v>19650</v>
      </c>
      <c r="D9" s="60">
        <v>25000</v>
      </c>
      <c r="E9" s="53"/>
      <c r="F9" s="64" t="s">
        <v>9</v>
      </c>
      <c r="G9" s="57">
        <v>7000</v>
      </c>
      <c r="H9" s="65">
        <v>5984</v>
      </c>
      <c r="I9" s="63">
        <v>6000</v>
      </c>
    </row>
    <row r="10" spans="1:9" x14ac:dyDescent="0.2">
      <c r="A10" s="38" t="s">
        <v>1</v>
      </c>
      <c r="B10" s="66">
        <v>2000</v>
      </c>
      <c r="C10" s="57">
        <v>1100</v>
      </c>
      <c r="D10" s="60">
        <v>1500</v>
      </c>
      <c r="E10" s="53"/>
      <c r="F10" s="64" t="s">
        <v>43</v>
      </c>
      <c r="G10" s="57">
        <v>10000</v>
      </c>
      <c r="H10" s="65">
        <v>3500</v>
      </c>
      <c r="I10" s="63">
        <v>10000</v>
      </c>
    </row>
    <row r="11" spans="1:9" x14ac:dyDescent="0.2">
      <c r="A11" s="38" t="s">
        <v>2</v>
      </c>
      <c r="B11" s="67">
        <v>11000</v>
      </c>
      <c r="C11" s="57">
        <v>10979</v>
      </c>
      <c r="D11" s="60"/>
      <c r="E11" s="53"/>
      <c r="F11" s="64" t="s">
        <v>44</v>
      </c>
      <c r="G11" s="57">
        <v>10000</v>
      </c>
      <c r="H11" s="65">
        <v>10000</v>
      </c>
      <c r="I11" s="63">
        <v>10000</v>
      </c>
    </row>
    <row r="12" spans="1:9" x14ac:dyDescent="0.2">
      <c r="A12" s="38" t="s">
        <v>3</v>
      </c>
      <c r="B12" s="67">
        <v>50000</v>
      </c>
      <c r="C12" s="57">
        <v>49522</v>
      </c>
      <c r="D12" s="68">
        <v>35000</v>
      </c>
      <c r="E12" s="53"/>
      <c r="F12" s="64" t="s">
        <v>10</v>
      </c>
      <c r="G12" s="57">
        <v>20000</v>
      </c>
      <c r="H12" s="65">
        <v>27438</v>
      </c>
      <c r="I12" s="63">
        <v>20000</v>
      </c>
    </row>
    <row r="13" spans="1:9" x14ac:dyDescent="0.2">
      <c r="A13" s="38" t="s">
        <v>42</v>
      </c>
      <c r="B13" s="67">
        <v>42000</v>
      </c>
      <c r="C13" s="57">
        <f>45000-3000</f>
        <v>42000</v>
      </c>
      <c r="D13" s="60">
        <v>35000</v>
      </c>
      <c r="E13" s="53"/>
      <c r="F13" s="64" t="s">
        <v>11</v>
      </c>
      <c r="G13" s="57">
        <v>3000</v>
      </c>
      <c r="H13" s="65">
        <v>3484</v>
      </c>
      <c r="I13" s="63">
        <v>3500</v>
      </c>
    </row>
    <row r="14" spans="1:9" x14ac:dyDescent="0.2">
      <c r="A14" s="38" t="s">
        <v>28</v>
      </c>
      <c r="B14" s="67">
        <v>2500</v>
      </c>
      <c r="C14" s="57">
        <v>3639</v>
      </c>
      <c r="D14" s="60">
        <v>1500</v>
      </c>
      <c r="E14" s="53"/>
      <c r="F14" s="44" t="s">
        <v>12</v>
      </c>
      <c r="G14" s="57">
        <v>1000</v>
      </c>
      <c r="H14" s="65"/>
      <c r="I14" s="63">
        <v>1000</v>
      </c>
    </row>
    <row r="15" spans="1:9" x14ac:dyDescent="0.2">
      <c r="A15" s="38" t="s">
        <v>4</v>
      </c>
      <c r="B15" s="67">
        <v>20000</v>
      </c>
      <c r="C15" s="57">
        <v>25510</v>
      </c>
      <c r="D15" s="60">
        <v>20000</v>
      </c>
      <c r="E15" s="53"/>
      <c r="F15" s="44" t="s">
        <v>13</v>
      </c>
      <c r="G15" s="57">
        <v>2000</v>
      </c>
      <c r="H15" s="65"/>
      <c r="I15" s="63">
        <v>3000</v>
      </c>
    </row>
    <row r="16" spans="1:9" x14ac:dyDescent="0.2">
      <c r="A16" s="38" t="s">
        <v>5</v>
      </c>
      <c r="B16" s="67">
        <v>800</v>
      </c>
      <c r="C16" s="57">
        <v>1133</v>
      </c>
      <c r="D16" s="60">
        <v>2000</v>
      </c>
      <c r="E16" s="53"/>
      <c r="F16" s="44" t="s">
        <v>45</v>
      </c>
      <c r="G16" s="57"/>
      <c r="H16" s="65"/>
      <c r="I16" s="63">
        <v>3000</v>
      </c>
    </row>
    <row r="17" spans="1:9" x14ac:dyDescent="0.2">
      <c r="A17" s="38" t="s">
        <v>47</v>
      </c>
      <c r="B17" s="67"/>
      <c r="C17" s="57">
        <v>4000</v>
      </c>
      <c r="D17" s="60">
        <v>20000</v>
      </c>
      <c r="E17" s="53"/>
      <c r="F17" s="44" t="s">
        <v>14</v>
      </c>
      <c r="G17" s="57">
        <v>70000</v>
      </c>
      <c r="H17" s="65">
        <f>43018.75+31768.75</f>
        <v>74787.5</v>
      </c>
      <c r="I17" s="63">
        <v>70000</v>
      </c>
    </row>
    <row r="18" spans="1:9" x14ac:dyDescent="0.2">
      <c r="A18" s="38" t="s">
        <v>26</v>
      </c>
      <c r="B18" s="67">
        <v>35000</v>
      </c>
      <c r="C18" s="57">
        <v>59001</v>
      </c>
      <c r="D18" s="60"/>
      <c r="E18" s="53"/>
      <c r="F18" s="44" t="s">
        <v>15</v>
      </c>
      <c r="G18" s="57">
        <v>5000</v>
      </c>
      <c r="H18" s="65">
        <v>5715</v>
      </c>
      <c r="I18" s="63">
        <v>5000</v>
      </c>
    </row>
    <row r="19" spans="1:9" x14ac:dyDescent="0.2">
      <c r="A19" s="38" t="s">
        <v>27</v>
      </c>
      <c r="B19" s="67">
        <v>5000</v>
      </c>
      <c r="C19" s="57">
        <v>9846</v>
      </c>
      <c r="D19" s="60">
        <v>10000</v>
      </c>
      <c r="E19" s="53"/>
      <c r="F19" s="44" t="s">
        <v>30</v>
      </c>
      <c r="G19" s="57">
        <v>10000</v>
      </c>
      <c r="H19" s="65">
        <v>461</v>
      </c>
      <c r="I19" s="63">
        <v>5000</v>
      </c>
    </row>
    <row r="20" spans="1:9" x14ac:dyDescent="0.2">
      <c r="A20" s="38" t="s">
        <v>48</v>
      </c>
      <c r="B20" s="69">
        <v>10000</v>
      </c>
      <c r="C20" s="69"/>
      <c r="D20" s="60">
        <v>20000</v>
      </c>
      <c r="E20" s="53"/>
      <c r="F20" s="44" t="s">
        <v>16</v>
      </c>
      <c r="G20" s="69">
        <v>5000</v>
      </c>
      <c r="H20" s="65">
        <v>5520</v>
      </c>
      <c r="I20" s="63">
        <v>6000</v>
      </c>
    </row>
    <row r="21" spans="1:9" x14ac:dyDescent="0.2">
      <c r="A21" s="39"/>
      <c r="B21" s="70"/>
      <c r="C21" s="70"/>
      <c r="D21" s="71"/>
      <c r="E21" s="53"/>
      <c r="F21" s="44" t="s">
        <v>47</v>
      </c>
      <c r="G21" s="57">
        <v>10000</v>
      </c>
      <c r="H21" s="65"/>
      <c r="I21" s="63">
        <v>10000</v>
      </c>
    </row>
    <row r="22" spans="1:9" x14ac:dyDescent="0.2">
      <c r="A22" s="38"/>
      <c r="B22" s="57"/>
      <c r="C22" s="72"/>
      <c r="D22" s="73"/>
      <c r="E22" s="53"/>
      <c r="F22" s="44" t="s">
        <v>33</v>
      </c>
      <c r="G22" s="57">
        <v>1000</v>
      </c>
      <c r="H22" s="65">
        <v>759</v>
      </c>
      <c r="I22" s="63">
        <v>1500</v>
      </c>
    </row>
    <row r="23" spans="1:9" x14ac:dyDescent="0.2">
      <c r="A23" s="40" t="s">
        <v>7</v>
      </c>
      <c r="B23" s="74">
        <f>SUM(B8:B20)</f>
        <v>248300</v>
      </c>
      <c r="C23" s="74">
        <f>SUM(C8:C22)</f>
        <v>260530</v>
      </c>
      <c r="D23" s="75">
        <f>SUM(D8:D22)</f>
        <v>215000</v>
      </c>
      <c r="E23" s="76"/>
      <c r="F23" s="44" t="s">
        <v>17</v>
      </c>
      <c r="G23" s="57">
        <v>1000</v>
      </c>
      <c r="H23" s="65"/>
      <c r="I23" s="63">
        <v>1000</v>
      </c>
    </row>
    <row r="24" spans="1:9" x14ac:dyDescent="0.2">
      <c r="B24" s="70"/>
      <c r="C24" s="70"/>
      <c r="D24" s="71"/>
      <c r="E24" s="77"/>
      <c r="F24" s="44" t="s">
        <v>18</v>
      </c>
      <c r="G24" s="57">
        <v>11000</v>
      </c>
      <c r="H24" s="65">
        <v>16689.560000000001</v>
      </c>
      <c r="I24" s="63">
        <v>17000</v>
      </c>
    </row>
    <row r="25" spans="1:9" x14ac:dyDescent="0.2">
      <c r="B25" s="70"/>
      <c r="C25" s="78"/>
      <c r="D25" s="79"/>
      <c r="E25" s="80"/>
      <c r="F25" s="44" t="s">
        <v>19</v>
      </c>
      <c r="G25" s="57">
        <v>25000</v>
      </c>
      <c r="H25" s="65">
        <v>24578</v>
      </c>
      <c r="I25" s="63">
        <v>30000</v>
      </c>
    </row>
    <row r="26" spans="1:9" x14ac:dyDescent="0.2">
      <c r="B26" s="70"/>
      <c r="C26" s="78"/>
      <c r="D26" s="79" t="s">
        <v>40</v>
      </c>
      <c r="E26" s="80"/>
      <c r="F26" s="44" t="s">
        <v>20</v>
      </c>
      <c r="G26" s="57">
        <v>5000</v>
      </c>
      <c r="H26" s="65">
        <v>715</v>
      </c>
      <c r="I26" s="63">
        <v>0</v>
      </c>
    </row>
    <row r="27" spans="1:9" x14ac:dyDescent="0.2">
      <c r="B27" s="70"/>
      <c r="C27" s="70"/>
      <c r="D27" s="79"/>
      <c r="E27" s="80"/>
      <c r="F27" s="44" t="s">
        <v>21</v>
      </c>
      <c r="G27" s="57">
        <v>5000</v>
      </c>
      <c r="H27" s="65">
        <v>2215</v>
      </c>
      <c r="I27" s="63">
        <v>2500</v>
      </c>
    </row>
    <row r="28" spans="1:9" x14ac:dyDescent="0.2">
      <c r="A28" s="41" t="s">
        <v>57</v>
      </c>
      <c r="B28" s="78"/>
      <c r="C28" s="70"/>
      <c r="D28" s="79"/>
      <c r="E28" s="80"/>
      <c r="F28" s="44" t="s">
        <v>22</v>
      </c>
      <c r="G28" s="57">
        <v>2000</v>
      </c>
      <c r="H28" s="65">
        <v>1900</v>
      </c>
      <c r="I28" s="63">
        <v>2500</v>
      </c>
    </row>
    <row r="29" spans="1:9" x14ac:dyDescent="0.2">
      <c r="A29" s="42"/>
      <c r="B29" s="78"/>
      <c r="C29" s="70"/>
      <c r="D29" s="79"/>
      <c r="E29" s="80"/>
      <c r="F29" s="44" t="s">
        <v>29</v>
      </c>
      <c r="G29" s="57">
        <v>35000</v>
      </c>
      <c r="H29" s="65">
        <v>59000.72</v>
      </c>
      <c r="I29" s="63">
        <v>0</v>
      </c>
    </row>
    <row r="30" spans="1:9" x14ac:dyDescent="0.2">
      <c r="A30" s="43"/>
      <c r="B30" s="45">
        <v>2020</v>
      </c>
      <c r="C30" s="70"/>
      <c r="D30" s="79"/>
      <c r="E30" s="80"/>
      <c r="F30" s="44" t="s">
        <v>23</v>
      </c>
      <c r="G30" s="57">
        <v>10300</v>
      </c>
      <c r="H30" s="65">
        <v>11340</v>
      </c>
      <c r="I30" s="63">
        <v>3000</v>
      </c>
    </row>
    <row r="31" spans="1:9" x14ac:dyDescent="0.2">
      <c r="A31" s="44" t="s">
        <v>35</v>
      </c>
      <c r="B31" s="44">
        <v>300</v>
      </c>
      <c r="C31" s="70"/>
      <c r="D31" s="79"/>
      <c r="E31" s="80"/>
      <c r="F31" s="44" t="s">
        <v>49</v>
      </c>
      <c r="G31" s="57"/>
      <c r="H31" s="65"/>
      <c r="I31" s="63">
        <v>5000</v>
      </c>
    </row>
    <row r="32" spans="1:9" x14ac:dyDescent="0.2">
      <c r="A32" s="44" t="s">
        <v>36</v>
      </c>
      <c r="B32" s="44">
        <v>400</v>
      </c>
      <c r="C32" s="70"/>
      <c r="D32" s="79"/>
      <c r="E32" s="80"/>
      <c r="F32" s="81" t="s">
        <v>24</v>
      </c>
      <c r="G32" s="82">
        <f>SUM(G9:G30)</f>
        <v>248300</v>
      </c>
      <c r="H32" s="82">
        <f>SUM(H9:H30)</f>
        <v>254086.78</v>
      </c>
      <c r="I32" s="83">
        <f>SUM(I8:I31)</f>
        <v>215000</v>
      </c>
    </row>
    <row r="33" spans="1:9" x14ac:dyDescent="0.2">
      <c r="A33" s="44" t="s">
        <v>37</v>
      </c>
      <c r="B33" s="44">
        <v>200</v>
      </c>
      <c r="C33" s="70"/>
      <c r="D33" s="71"/>
      <c r="E33" s="80"/>
      <c r="F33" s="70"/>
      <c r="G33" s="70"/>
      <c r="H33" s="70"/>
      <c r="I33" s="71"/>
    </row>
    <row r="34" spans="1:9" x14ac:dyDescent="0.2">
      <c r="A34" s="44" t="s">
        <v>38</v>
      </c>
      <c r="B34" s="44">
        <v>600</v>
      </c>
      <c r="C34" s="80"/>
      <c r="D34" s="84"/>
      <c r="E34" s="80"/>
      <c r="F34" s="70"/>
      <c r="G34" s="70"/>
      <c r="H34" s="70"/>
      <c r="I34" s="71"/>
    </row>
    <row r="35" spans="1:9" x14ac:dyDescent="0.2">
      <c r="A35" s="44" t="s">
        <v>39</v>
      </c>
      <c r="B35" s="46" t="s">
        <v>41</v>
      </c>
      <c r="C35" s="80"/>
      <c r="D35" s="84"/>
      <c r="E35" s="80"/>
      <c r="F35" s="85" t="s">
        <v>31</v>
      </c>
      <c r="G35" s="58"/>
      <c r="H35" s="57">
        <f>C23-H32</f>
        <v>6443.2200000000012</v>
      </c>
      <c r="I35" s="63"/>
    </row>
    <row r="36" spans="1:9" x14ac:dyDescent="0.2">
      <c r="B36" s="86"/>
      <c r="C36" s="80"/>
      <c r="D36" s="84"/>
      <c r="E36" s="80"/>
      <c r="F36" s="85" t="s">
        <v>6</v>
      </c>
      <c r="G36" s="58"/>
      <c r="H36" s="58">
        <v>72.03</v>
      </c>
      <c r="I36" s="59"/>
    </row>
    <row r="37" spans="1:9" x14ac:dyDescent="0.2">
      <c r="A37" s="7" t="s">
        <v>58</v>
      </c>
      <c r="B37" s="87"/>
      <c r="D37" s="84"/>
      <c r="E37" s="80"/>
      <c r="F37" s="81" t="s">
        <v>25</v>
      </c>
      <c r="G37" s="58"/>
      <c r="H37" s="88">
        <f>H35+H36</f>
        <v>6515.2500000000009</v>
      </c>
      <c r="I37" s="89">
        <f>D23-I32</f>
        <v>0</v>
      </c>
    </row>
    <row r="38" spans="1:9" x14ac:dyDescent="0.2">
      <c r="A38" s="7"/>
      <c r="B38" s="87"/>
      <c r="C38" s="92"/>
      <c r="D38" s="84"/>
      <c r="E38" s="80"/>
      <c r="F38" s="93"/>
      <c r="G38" s="80"/>
      <c r="H38" s="94"/>
      <c r="I38" s="95"/>
    </row>
    <row r="39" spans="1:9" x14ac:dyDescent="0.2">
      <c r="A39" s="7"/>
      <c r="B39" s="87"/>
      <c r="C39" s="92">
        <v>14</v>
      </c>
      <c r="D39" s="84"/>
      <c r="E39" s="80"/>
      <c r="F39" s="93"/>
      <c r="G39" s="80"/>
      <c r="H39" s="94"/>
      <c r="I39" s="95"/>
    </row>
    <row r="40" spans="1:9" x14ac:dyDescent="0.2">
      <c r="C40" s="92" t="s">
        <v>59</v>
      </c>
    </row>
  </sheetData>
  <pageMargins left="0.25" right="0.25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topLeftCell="A13" zoomScaleNormal="100" workbookViewId="0">
      <selection activeCell="A13" sqref="A1:XFD1048576"/>
    </sheetView>
  </sheetViews>
  <sheetFormatPr baseColWidth="10" defaultColWidth="11" defaultRowHeight="16" x14ac:dyDescent="0.2"/>
  <cols>
    <col min="1" max="1" width="42.1640625" style="3" customWidth="1"/>
    <col min="2" max="2" width="11" style="3"/>
    <col min="3" max="3" width="12.1640625" style="3" bestFit="1" customWidth="1"/>
    <col min="4" max="5" width="13.6640625" style="3" customWidth="1"/>
    <col min="6" max="16384" width="11" style="3"/>
  </cols>
  <sheetData>
    <row r="1" spans="1:7" ht="15.75" x14ac:dyDescent="0.25">
      <c r="A1" s="13"/>
    </row>
    <row r="3" spans="1:7" ht="15.75" x14ac:dyDescent="0.25">
      <c r="A3" s="13"/>
    </row>
    <row r="4" spans="1:7" ht="15.75" x14ac:dyDescent="0.25">
      <c r="A4" s="14"/>
      <c r="B4" s="15"/>
      <c r="C4" s="15"/>
      <c r="D4" s="16"/>
      <c r="E4" s="4"/>
    </row>
    <row r="5" spans="1:7" ht="15.75" x14ac:dyDescent="0.25">
      <c r="A5" s="14"/>
      <c r="B5" s="17"/>
      <c r="C5" s="17"/>
      <c r="D5" s="16"/>
      <c r="E5" s="16"/>
    </row>
    <row r="6" spans="1:7" ht="15.75" x14ac:dyDescent="0.25">
      <c r="A6" s="14"/>
      <c r="B6" s="5"/>
      <c r="D6" s="4"/>
      <c r="E6" s="16"/>
    </row>
    <row r="7" spans="1:7" ht="15" x14ac:dyDescent="0.2">
      <c r="A7" s="18"/>
      <c r="B7" s="5"/>
      <c r="C7" s="19"/>
      <c r="D7" s="20"/>
      <c r="E7" s="4"/>
    </row>
    <row r="8" spans="1:7" ht="15" x14ac:dyDescent="0.2">
      <c r="A8" s="18"/>
      <c r="B8" s="5"/>
      <c r="C8" s="21"/>
      <c r="D8" s="20"/>
      <c r="E8" s="4"/>
    </row>
    <row r="9" spans="1:7" ht="15" x14ac:dyDescent="0.2">
      <c r="A9" s="18"/>
      <c r="B9" s="5"/>
      <c r="C9" s="21"/>
      <c r="D9" s="20"/>
      <c r="E9" s="4"/>
    </row>
    <row r="10" spans="1:7" ht="15" x14ac:dyDescent="0.2">
      <c r="A10" s="18"/>
      <c r="B10" s="5"/>
      <c r="C10" s="21"/>
      <c r="D10" s="20"/>
      <c r="E10" s="4"/>
    </row>
    <row r="11" spans="1:7" ht="15" x14ac:dyDescent="0.2">
      <c r="A11" s="18"/>
      <c r="B11" s="5"/>
      <c r="C11" s="21"/>
      <c r="D11" s="20"/>
      <c r="E11" s="4"/>
    </row>
    <row r="12" spans="1:7" ht="15" x14ac:dyDescent="0.2">
      <c r="A12" s="18"/>
      <c r="B12" s="5"/>
      <c r="C12" s="21"/>
      <c r="D12" s="20"/>
      <c r="E12" s="4"/>
    </row>
    <row r="13" spans="1:7" ht="15" x14ac:dyDescent="0.2">
      <c r="A13" s="18"/>
      <c r="B13" s="5"/>
      <c r="C13" s="21"/>
      <c r="D13" s="20"/>
      <c r="E13" s="4"/>
    </row>
    <row r="14" spans="1:7" ht="15" x14ac:dyDescent="0.2">
      <c r="A14" s="18"/>
      <c r="B14" s="22"/>
      <c r="C14" s="23"/>
      <c r="D14" s="20"/>
      <c r="E14" s="4"/>
      <c r="F14" s="24"/>
      <c r="G14" s="24"/>
    </row>
    <row r="15" spans="1:7" ht="15" x14ac:dyDescent="0.2">
      <c r="A15" s="18"/>
      <c r="B15" s="22"/>
      <c r="C15" s="23"/>
      <c r="D15" s="20"/>
      <c r="E15" s="4"/>
      <c r="F15" s="24"/>
      <c r="G15" s="24"/>
    </row>
    <row r="16" spans="1:7" ht="15" x14ac:dyDescent="0.2">
      <c r="A16" s="10"/>
      <c r="B16" s="22"/>
      <c r="C16" s="23"/>
      <c r="D16" s="20"/>
      <c r="E16" s="4"/>
      <c r="F16" s="24"/>
      <c r="G16" s="24"/>
    </row>
    <row r="17" spans="1:9" ht="15" x14ac:dyDescent="0.2">
      <c r="A17" s="18"/>
      <c r="B17" s="22"/>
      <c r="C17" s="23"/>
      <c r="D17" s="20"/>
      <c r="E17" s="4"/>
      <c r="F17" s="24"/>
      <c r="G17" s="24"/>
      <c r="I17" s="25"/>
    </row>
    <row r="18" spans="1:9" ht="15" x14ac:dyDescent="0.2">
      <c r="A18" s="18"/>
      <c r="B18" s="22"/>
      <c r="C18" s="23"/>
      <c r="D18" s="20"/>
      <c r="F18" s="24"/>
      <c r="G18" s="24"/>
    </row>
    <row r="19" spans="1:9" ht="15" x14ac:dyDescent="0.2">
      <c r="A19" s="18"/>
      <c r="B19" s="26"/>
      <c r="C19" s="23"/>
      <c r="D19" s="20"/>
      <c r="E19" s="4"/>
      <c r="F19" s="24"/>
      <c r="G19" s="24"/>
    </row>
    <row r="20" spans="1:9" ht="15" x14ac:dyDescent="0.2">
      <c r="A20" s="18"/>
      <c r="B20" s="26"/>
      <c r="C20" s="23"/>
      <c r="D20" s="20"/>
      <c r="E20" s="4"/>
      <c r="F20" s="26"/>
      <c r="G20" s="26"/>
    </row>
    <row r="21" spans="1:9" ht="15" x14ac:dyDescent="0.2">
      <c r="A21" s="18"/>
      <c r="B21" s="22"/>
      <c r="C21" s="23"/>
      <c r="D21" s="20"/>
      <c r="E21" s="4"/>
      <c r="F21" s="24"/>
      <c r="G21" s="24"/>
    </row>
    <row r="22" spans="1:9" ht="15" x14ac:dyDescent="0.2">
      <c r="A22" s="18"/>
      <c r="B22" s="5"/>
      <c r="C22" s="21"/>
      <c r="D22" s="20"/>
      <c r="E22" s="4"/>
      <c r="F22" s="24"/>
      <c r="G22" s="24"/>
    </row>
    <row r="23" spans="1:9" ht="15" x14ac:dyDescent="0.2">
      <c r="A23" s="18"/>
      <c r="B23" s="5"/>
      <c r="C23" s="21"/>
      <c r="D23" s="20"/>
      <c r="E23" s="4"/>
    </row>
    <row r="24" spans="1:9" ht="15" x14ac:dyDescent="0.2">
      <c r="A24" s="10"/>
      <c r="B24" s="5"/>
      <c r="C24" s="21"/>
      <c r="D24" s="20"/>
      <c r="E24" s="4"/>
    </row>
    <row r="25" spans="1:9" ht="15" x14ac:dyDescent="0.2">
      <c r="A25" s="18"/>
      <c r="B25" s="5"/>
      <c r="C25" s="21"/>
      <c r="D25" s="20"/>
      <c r="E25" s="4"/>
    </row>
    <row r="26" spans="1:9" ht="15" x14ac:dyDescent="0.2">
      <c r="A26" s="18"/>
      <c r="B26" s="5"/>
      <c r="C26" s="21"/>
      <c r="D26" s="20"/>
      <c r="E26" s="4"/>
    </row>
    <row r="27" spans="1:9" ht="15" x14ac:dyDescent="0.2">
      <c r="A27" s="18"/>
      <c r="B27" s="5"/>
      <c r="C27" s="21"/>
      <c r="D27" s="20"/>
      <c r="E27" s="4"/>
    </row>
    <row r="28" spans="1:9" ht="15" x14ac:dyDescent="0.2">
      <c r="A28" s="18"/>
      <c r="B28" s="5"/>
      <c r="C28" s="21"/>
      <c r="D28" s="20"/>
      <c r="E28" s="4"/>
    </row>
    <row r="29" spans="1:9" ht="15" x14ac:dyDescent="0.2">
      <c r="A29" s="18"/>
      <c r="B29" s="5"/>
      <c r="C29" s="21"/>
      <c r="D29" s="20"/>
      <c r="E29" s="4"/>
      <c r="H29" s="27"/>
    </row>
    <row r="30" spans="1:9" ht="15" x14ac:dyDescent="0.2">
      <c r="A30" s="18"/>
      <c r="B30" s="5"/>
      <c r="C30" s="21"/>
      <c r="D30" s="20"/>
      <c r="E30" s="4"/>
    </row>
    <row r="31" spans="1:9" ht="15" x14ac:dyDescent="0.2">
      <c r="A31" s="18"/>
      <c r="B31" s="5"/>
      <c r="C31" s="21"/>
      <c r="D31" s="20"/>
      <c r="E31" s="4"/>
    </row>
    <row r="32" spans="1:9" s="31" customFormat="1" ht="21" customHeight="1" x14ac:dyDescent="0.25">
      <c r="A32" s="28"/>
      <c r="B32" s="29"/>
      <c r="C32" s="29"/>
      <c r="D32" s="30"/>
      <c r="E32" s="16"/>
    </row>
    <row r="33" spans="1:5" ht="15" x14ac:dyDescent="0.2">
      <c r="A33" s="18"/>
      <c r="B33" s="5"/>
      <c r="D33" s="20"/>
      <c r="E33" s="4"/>
    </row>
    <row r="34" spans="1:5" ht="15.75" x14ac:dyDescent="0.25">
      <c r="A34" s="14"/>
      <c r="B34" s="5"/>
      <c r="C34" s="5"/>
      <c r="D34" s="20"/>
      <c r="E34" s="4"/>
    </row>
    <row r="35" spans="1:5" ht="15.75" x14ac:dyDescent="0.25">
      <c r="A35" s="14"/>
      <c r="B35" s="5"/>
      <c r="D35" s="4"/>
      <c r="E35" s="4"/>
    </row>
    <row r="36" spans="1:5" ht="27.75" customHeight="1" x14ac:dyDescent="0.25">
      <c r="A36" s="28"/>
      <c r="B36" s="6"/>
      <c r="C36" s="32"/>
      <c r="D36" s="20"/>
      <c r="E36" s="4"/>
    </row>
    <row r="37" spans="1:5" x14ac:dyDescent="0.2">
      <c r="A37" s="18"/>
    </row>
    <row r="38" spans="1:5" x14ac:dyDescent="0.2">
      <c r="A38" s="18"/>
    </row>
    <row r="39" spans="1:5" x14ac:dyDescent="0.2">
      <c r="A39" s="18"/>
    </row>
    <row r="40" spans="1:5" x14ac:dyDescent="0.2">
      <c r="A40" s="18"/>
    </row>
    <row r="41" spans="1:5" x14ac:dyDescent="0.2">
      <c r="A41" s="18"/>
    </row>
    <row r="42" spans="1:5" x14ac:dyDescent="0.2">
      <c r="A42" s="18"/>
    </row>
    <row r="43" spans="1:5" x14ac:dyDescent="0.2">
      <c r="A43" s="18"/>
    </row>
    <row r="44" spans="1:5" x14ac:dyDescent="0.2">
      <c r="A44" s="18"/>
    </row>
    <row r="45" spans="1:5" x14ac:dyDescent="0.2">
      <c r="A45" s="18"/>
    </row>
    <row r="46" spans="1:5" x14ac:dyDescent="0.2">
      <c r="A46" s="18"/>
    </row>
    <row r="47" spans="1:5" x14ac:dyDescent="0.2">
      <c r="A47" s="18"/>
    </row>
  </sheetData>
  <pageMargins left="0.7" right="0.7" top="0.75" bottom="0.75" header="0.3" footer="0.3"/>
  <pageSetup paperSize="9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1"/>
  <sheetViews>
    <sheetView zoomScaleNormal="100" workbookViewId="0">
      <selection sqref="A1:XFD1048576"/>
    </sheetView>
  </sheetViews>
  <sheetFormatPr baseColWidth="10" defaultColWidth="11" defaultRowHeight="16" x14ac:dyDescent="0.2"/>
  <cols>
    <col min="1" max="1" width="35.6640625" style="10" customWidth="1"/>
    <col min="2" max="2" width="18" style="10" customWidth="1"/>
    <col min="3" max="16384" width="11" style="10"/>
  </cols>
  <sheetData>
    <row r="1" spans="1:4" s="9" customFormat="1" ht="15.75" x14ac:dyDescent="0.25">
      <c r="A1" s="8"/>
      <c r="B1" s="8"/>
      <c r="C1" s="8"/>
      <c r="D1" s="8"/>
    </row>
    <row r="2" spans="1:4" s="11" customFormat="1" ht="15.75" x14ac:dyDescent="0.25">
      <c r="A2" s="8"/>
      <c r="B2" s="10"/>
      <c r="C2" s="10"/>
      <c r="D2" s="10"/>
    </row>
    <row r="4" spans="1:4" s="8" customFormat="1" ht="15.75" x14ac:dyDescent="0.25"/>
    <row r="11" spans="1:4" s="8" customFormat="1" ht="32.25" customHeight="1" x14ac:dyDescent="0.25"/>
    <row r="14" spans="1:4" s="8" customFormat="1" ht="15.75" x14ac:dyDescent="0.25"/>
    <row r="18" spans="4:4" s="8" customFormat="1" ht="23.25" customHeight="1" x14ac:dyDescent="0.25"/>
    <row r="20" spans="4:4" ht="15" x14ac:dyDescent="0.2">
      <c r="D20" s="12"/>
    </row>
    <row r="21" spans="4:4" s="8" customFormat="1" ht="25.5" customHeight="1" x14ac:dyDescent="0.25"/>
  </sheetData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2</vt:i4>
      </vt:variant>
    </vt:vector>
  </HeadingPairs>
  <TitlesOfParts>
    <vt:vector size="5" baseType="lpstr">
      <vt:lpstr>Forslag budsjett 2019</vt:lpstr>
      <vt:lpstr>Ark2</vt:lpstr>
      <vt:lpstr>Ark3</vt:lpstr>
      <vt:lpstr>'Ark2'!Utskriftsområde</vt:lpstr>
      <vt:lpstr>'Forslag budsjett 2019'!Utskriftsområde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Office-bruker</dc:creator>
  <cp:lastModifiedBy>Hilde Kirkvold</cp:lastModifiedBy>
  <cp:lastPrinted>2019-04-04T07:34:58Z</cp:lastPrinted>
  <dcterms:created xsi:type="dcterms:W3CDTF">2018-01-27T16:31:34Z</dcterms:created>
  <dcterms:modified xsi:type="dcterms:W3CDTF">2019-04-04T08:20:53Z</dcterms:modified>
</cp:coreProperties>
</file>